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марова 11-2" sheetId="1" r:id="rId1"/>
  </sheets>
  <definedNames/>
  <calcPr fullCalcOnLoad="1"/>
</workbook>
</file>

<file path=xl/sharedStrings.xml><?xml version="1.0" encoding="utf-8"?>
<sst xmlns="http://schemas.openxmlformats.org/spreadsheetml/2006/main" count="156" uniqueCount="97">
  <si>
    <t>Приложение к п.п.7.6.</t>
  </si>
  <si>
    <t>о выполненных работах и списании материалов в жилом доме: Комарова 11/2</t>
  </si>
  <si>
    <t>2019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</si>
  <si>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</si>
  <si>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</si>
  <si>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</si>
  <si>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</si>
  <si>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</si>
  <si>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</si>
  <si>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</si>
  <si>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</si>
  <si>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2019 года</t>
  </si>
  <si>
    <t>Замена соединительного сжима на стояке электроснабжения МОП (под 3) 1 ШТ</t>
  </si>
  <si>
    <t>Сжим У 734 М</t>
  </si>
  <si>
    <t>шт</t>
  </si>
  <si>
    <t>Провод АПВ 10</t>
  </si>
  <si>
    <t>М</t>
  </si>
  <si>
    <t>Замена перегоревших эл.ламп под.3 7 эт 1 шт</t>
  </si>
  <si>
    <t>Лампа эл. 60 Вт,</t>
  </si>
  <si>
    <t>Подготовка к обработке территории от льда и снега в зимний период (под 1-4)</t>
  </si>
  <si>
    <t>Соль тех.</t>
  </si>
  <si>
    <t>кг</t>
  </si>
  <si>
    <t>Опломбировка индивидуальных приборов учета г.в.с и х.в.с в кв 60-1 шт</t>
  </si>
  <si>
    <t>Пломба антимаг роторная "АП2"</t>
  </si>
  <si>
    <t>Проволока пломбировочн д 0,8</t>
  </si>
  <si>
    <t>м</t>
  </si>
  <si>
    <t>итого</t>
  </si>
  <si>
    <t>в феврале  2019 года</t>
  </si>
  <si>
    <t>Замена термопреобразователей на УУТЭ</t>
  </si>
  <si>
    <t>Термопреобраз. КТСП-НСХРt100L60.,шт</t>
  </si>
  <si>
    <t>Замена вышедших из строя светильников</t>
  </si>
  <si>
    <t>Светильник  светодиод. РВН 12Вт "SENSOR",шт</t>
  </si>
  <si>
    <t>Итого</t>
  </si>
  <si>
    <t>в марте  2019 года</t>
  </si>
  <si>
    <t>Установка розеток в подъездах 1;2    (2 шт) на 1-х этажах</t>
  </si>
  <si>
    <t>Розетка 1м   о/у РА16-255 ,шт</t>
  </si>
  <si>
    <t>Замена перегоревших ламп в т/п 3 шт</t>
  </si>
  <si>
    <t>Лампа  LED10  Е27 10,0 Вт, шт</t>
  </si>
  <si>
    <t>Опломбировка индивидуальных приборов учета г.в.с и х.в.с в кв 56;106 шт</t>
  </si>
  <si>
    <t>Замена стояка канализации 1 эт.помещение электрощитовой с выходом в т/п</t>
  </si>
  <si>
    <t>Компенсатор  д.100 учетверен,шт</t>
  </si>
  <si>
    <t>Хомут метал.4"(107-112) ,шт</t>
  </si>
  <si>
    <t>Труба д.110-2 м ,шт</t>
  </si>
  <si>
    <t>Круг  отрез. 125*1,6 ,шт</t>
  </si>
  <si>
    <t>в апреле  2019 года</t>
  </si>
  <si>
    <t>Замена замка входа в т/п под.4</t>
  </si>
  <si>
    <t>Замок навесной АЛЮЮР ,шт</t>
  </si>
  <si>
    <t>Окраска лавочек, ограждений на придомовой территории S=16м2 в два слоя</t>
  </si>
  <si>
    <t>Эмаль  ПФ-115 ,кг</t>
  </si>
  <si>
    <t>Замена замка на реш.выхода на кровлю</t>
  </si>
  <si>
    <t>Замок навесной  303F-50,шт</t>
  </si>
  <si>
    <t>Установка эл.розетки под.4 эт.1, замена эл.розетки под.2 эт.1</t>
  </si>
  <si>
    <t>Провод  АПВ 6,м</t>
  </si>
  <si>
    <t>Замена перегоревших эл.ламп 2 шт</t>
  </si>
  <si>
    <t>Лампа эл. 60 Вт, шт</t>
  </si>
  <si>
    <t>Опломбировка индивидуальных приборов учета г.в.с и х.в.с. кв83;135 шт4</t>
  </si>
  <si>
    <t>Побелка деревьев на придомовой территории 35 шт</t>
  </si>
  <si>
    <t>Известь паста,кг</t>
  </si>
  <si>
    <t>Клей ПВА  д/пласт. раствор ,кг</t>
  </si>
  <si>
    <t>в мае  2019 года</t>
  </si>
  <si>
    <t>Опломбировка конусов вводных задвижек в РУ  2 шт</t>
  </si>
  <si>
    <t>Проволока пломбировочн д.08</t>
  </si>
  <si>
    <t>Опломбировка индивидуальных приборов учета г.в.с и х.в.с в кв 92-2 шт</t>
  </si>
  <si>
    <t xml:space="preserve">итого </t>
  </si>
  <si>
    <t>в июне  2019 года</t>
  </si>
  <si>
    <t xml:space="preserve">Очистка кровли от мусора </t>
  </si>
  <si>
    <t>Мешки  б/у , шт</t>
  </si>
  <si>
    <t>Опломбировка индивидуальных приборов учета в кв.63- 2 шт., кв.122- 2 шт.</t>
  </si>
  <si>
    <t>Пломба антимаг. роторная "АП2" ,шт</t>
  </si>
  <si>
    <t>Проволока пломбировочн д.08,м</t>
  </si>
  <si>
    <t>Подготовка к отопмтельному сезону -ревизия РУ 2 шт</t>
  </si>
  <si>
    <t>Техпластина 2Н-1 ТМКЩ-С-4мм,кг</t>
  </si>
  <si>
    <t>в июле  2019 года</t>
  </si>
  <si>
    <t>Опломбировка индивидуальных приборов учета в кв.126- 1 шт.</t>
  </si>
  <si>
    <t>ИТОГО</t>
  </si>
  <si>
    <t>в августе  2019 года</t>
  </si>
  <si>
    <t>в сентябре  2019 года</t>
  </si>
  <si>
    <t>Опломбировка индивидуальных приборов учета в кв 51- 2 шт ,124-2 шт</t>
  </si>
  <si>
    <t>Очистка тех подполья от мусора (под 1-4)</t>
  </si>
  <si>
    <t>Мешки б/у</t>
  </si>
  <si>
    <t>всего</t>
  </si>
  <si>
    <t>Итого за период</t>
  </si>
  <si>
    <t>В октябре  2019 года</t>
  </si>
  <si>
    <t>Подготовка придомовой территории к обработке  в зимний период от наледи</t>
  </si>
  <si>
    <t>Соль тех</t>
  </si>
  <si>
    <t>т</t>
  </si>
  <si>
    <t>Опломбировка ИПУ в кв № 41,130</t>
  </si>
  <si>
    <t>Пломба антимагн. Роторная АП 2</t>
  </si>
  <si>
    <t>Проволока пломбировочн.д 0,8</t>
  </si>
  <si>
    <t>В ноябре  2019 года</t>
  </si>
  <si>
    <t>Установка антивандальных замков для борьбы с задолжниками</t>
  </si>
  <si>
    <t>Замок антивандальный для электрощ.</t>
  </si>
  <si>
    <t>Подготовка к обработке придомовой территории в зимний период (под 1-2)</t>
  </si>
  <si>
    <t>Песок</t>
  </si>
  <si>
    <t>Изоляция теплового ввода по тех подполью L=4м.п (под 2)</t>
  </si>
  <si>
    <t>Трубка ENERGOFLEX SUPER 100/9-2</t>
  </si>
  <si>
    <t>Стяжка нейлон КСС 8*500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</si>
</sst>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"/>
    <numFmt numFmtId="168" formatCode="#,##0"/>
  </numFmts>
  <fonts count="1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11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2" xfId="36" applyNumberFormat="1" applyFont="1" applyFill="1" applyBorder="1" applyAlignment="1" applyProtection="1">
      <alignment/>
      <protection/>
    </xf>
    <xf numFmtId="166" fontId="9" fillId="0" borderId="2" xfId="36" applyNumberFormat="1" applyFont="1" applyFill="1" applyBorder="1" applyAlignment="1" applyProtection="1">
      <alignment horizontal="center"/>
      <protection/>
    </xf>
    <xf numFmtId="166" fontId="11" fillId="0" borderId="2" xfId="36" applyNumberFormat="1" applyFont="1" applyFill="1" applyBorder="1" applyAlignment="1" applyProtection="1">
      <alignment horizontal="right"/>
      <protection/>
    </xf>
    <xf numFmtId="164" fontId="11" fillId="0" borderId="2" xfId="0" applyNumberFormat="1" applyFont="1" applyBorder="1" applyAlignment="1">
      <alignment/>
    </xf>
    <xf numFmtId="164" fontId="11" fillId="0" borderId="2" xfId="36" applyNumberFormat="1" applyFont="1" applyFill="1" applyBorder="1" applyAlignment="1" applyProtection="1">
      <alignment/>
      <protection/>
    </xf>
    <xf numFmtId="164" fontId="11" fillId="0" borderId="2" xfId="36" applyNumberFormat="1" applyFont="1" applyFill="1" applyBorder="1" applyAlignment="1" applyProtection="1">
      <alignment horizontal="center"/>
      <protection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left" vertical="top" wrapText="1" indent="1"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vertical="top" wrapText="1" indent="1"/>
    </xf>
    <xf numFmtId="165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top" wrapText="1" indent="1"/>
    </xf>
    <xf numFmtId="164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vertical="top" wrapText="1"/>
    </xf>
    <xf numFmtId="164" fontId="0" fillId="0" borderId="2" xfId="0" applyFont="1" applyBorder="1" applyAlignment="1">
      <alignment horizontal="right" wrapText="1"/>
    </xf>
    <xf numFmtId="166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 wrapText="1"/>
    </xf>
    <xf numFmtId="164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 wrapText="1"/>
    </xf>
    <xf numFmtId="164" fontId="14" fillId="0" borderId="2" xfId="0" applyNumberFormat="1" applyFont="1" applyBorder="1" applyAlignment="1">
      <alignment horizontal="left" vertical="top" wrapText="1"/>
    </xf>
    <xf numFmtId="166" fontId="12" fillId="0" borderId="2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horizontal="left" wrapText="1"/>
    </xf>
    <xf numFmtId="164" fontId="0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horizontal="left" vertical="center" wrapText="1"/>
    </xf>
    <xf numFmtId="164" fontId="12" fillId="0" borderId="2" xfId="0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left" vertical="center" wrapText="1" indent="1"/>
    </xf>
    <xf numFmtId="164" fontId="0" fillId="9" borderId="2" xfId="0" applyFont="1" applyFill="1" applyBorder="1" applyAlignment="1">
      <alignment horizontal="center" vertical="center"/>
    </xf>
    <xf numFmtId="165" fontId="0" fillId="9" borderId="2" xfId="0" applyNumberFormat="1" applyFont="1" applyFill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 horizontal="center" vertical="center"/>
    </xf>
    <xf numFmtId="164" fontId="12" fillId="9" borderId="2" xfId="0" applyFont="1" applyFill="1" applyBorder="1" applyAlignment="1">
      <alignment horizontal="center" vertical="center" wrapText="1"/>
    </xf>
    <xf numFmtId="164" fontId="0" fillId="9" borderId="2" xfId="0" applyNumberFormat="1" applyFont="1" applyFill="1" applyBorder="1" applyAlignment="1">
      <alignment horizontal="left" vertical="top" wrapText="1" indent="1"/>
    </xf>
    <xf numFmtId="165" fontId="0" fillId="9" borderId="2" xfId="0" applyNumberFormat="1" applyFont="1" applyFill="1" applyBorder="1" applyAlignment="1">
      <alignment wrapText="1"/>
    </xf>
    <xf numFmtId="166" fontId="12" fillId="9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15" fillId="0" borderId="2" xfId="0" applyFont="1" applyBorder="1" applyAlignment="1">
      <alignment horizontal="center" wrapText="1"/>
    </xf>
    <xf numFmtId="164" fontId="15" fillId="0" borderId="2" xfId="0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4" fontId="15" fillId="9" borderId="2" xfId="0" applyFont="1" applyFill="1" applyBorder="1" applyAlignment="1">
      <alignment horizontal="center" vertical="center" wrapText="1"/>
    </xf>
    <xf numFmtId="164" fontId="15" fillId="9" borderId="2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/>
    </xf>
    <xf numFmtId="166" fontId="15" fillId="9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4" fontId="9" fillId="0" borderId="2" xfId="0" applyNumberFormat="1" applyFont="1" applyBorder="1" applyAlignment="1">
      <alignment horizontal="left" vertical="top" wrapText="1" indent="1"/>
    </xf>
    <xf numFmtId="164" fontId="0" fillId="0" borderId="2" xfId="0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164" fontId="16" fillId="0" borderId="2" xfId="0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4" fontId="16" fillId="9" borderId="2" xfId="0" applyFont="1" applyFill="1" applyBorder="1" applyAlignment="1">
      <alignment horizontal="center" vertical="center" wrapText="1"/>
    </xf>
    <xf numFmtId="164" fontId="16" fillId="9" borderId="2" xfId="0" applyNumberFormat="1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/>
    </xf>
    <xf numFmtId="165" fontId="16" fillId="9" borderId="2" xfId="0" applyNumberFormat="1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 vertical="center"/>
    </xf>
    <xf numFmtId="165" fontId="18" fillId="9" borderId="2" xfId="0" applyNumberFormat="1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95">
      <selection activeCell="J213" sqref="J213"/>
    </sheetView>
  </sheetViews>
  <sheetFormatPr defaultColWidth="11.421875" defaultRowHeight="12.75"/>
  <cols>
    <col min="1" max="2" width="0" style="1" hidden="1" customWidth="1"/>
    <col min="3" max="3" width="41.8515625" style="1" customWidth="1"/>
    <col min="4" max="4" width="32.28125" style="1" customWidth="1"/>
    <col min="5" max="5" width="11.8515625" style="2" customWidth="1"/>
    <col min="6" max="6" width="12.140625" style="2" customWidth="1"/>
    <col min="7" max="7" width="11.7109375" style="2" customWidth="1"/>
    <col min="8" max="8" width="12.28125" style="3" customWidth="1"/>
    <col min="9" max="16384" width="11.57421875" style="1" customWidth="1"/>
  </cols>
  <sheetData>
    <row r="1" spans="1:8" s="8" customFormat="1" ht="15.7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.7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.7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5" t="s">
        <v>10</v>
      </c>
    </row>
    <row r="5" spans="1:8" ht="24.75" customHeight="1">
      <c r="A5" s="11"/>
      <c r="B5" s="11"/>
      <c r="C5" s="13"/>
      <c r="D5" s="13"/>
      <c r="E5" s="13"/>
      <c r="F5" s="13"/>
      <c r="G5" s="13"/>
      <c r="H5" s="15"/>
    </row>
    <row r="6" spans="1:8" ht="15.75">
      <c r="A6" s="16"/>
      <c r="B6" s="16"/>
      <c r="C6" s="17"/>
      <c r="D6" s="17"/>
      <c r="E6" s="13"/>
      <c r="F6" s="18"/>
      <c r="G6" s="18"/>
      <c r="H6" s="19"/>
    </row>
    <row r="7" spans="1:8" s="8" customFormat="1" ht="15.75">
      <c r="A7" s="4"/>
      <c r="B7" s="4"/>
      <c r="C7" s="20" t="s">
        <v>11</v>
      </c>
      <c r="D7" s="21"/>
      <c r="E7" s="22"/>
      <c r="F7" s="22"/>
      <c r="G7" s="22"/>
      <c r="H7" s="19"/>
    </row>
    <row r="8" spans="3:8" ht="27">
      <c r="C8" s="23" t="s">
        <v>12</v>
      </c>
      <c r="D8" s="24" t="s">
        <v>13</v>
      </c>
      <c r="E8" s="25" t="s">
        <v>14</v>
      </c>
      <c r="F8" s="26">
        <v>16.68</v>
      </c>
      <c r="G8" s="25">
        <v>1</v>
      </c>
      <c r="H8" s="27">
        <v>16.68</v>
      </c>
    </row>
    <row r="9" spans="3:8" ht="15.75">
      <c r="C9" s="28"/>
      <c r="D9" s="24" t="s">
        <v>15</v>
      </c>
      <c r="E9" s="29" t="s">
        <v>16</v>
      </c>
      <c r="F9" s="30">
        <v>8.8</v>
      </c>
      <c r="G9" s="29">
        <v>0.5</v>
      </c>
      <c r="H9" s="31">
        <f>G9*F9</f>
        <v>4.4</v>
      </c>
    </row>
    <row r="10" spans="3:8" ht="27">
      <c r="C10" s="24" t="s">
        <v>17</v>
      </c>
      <c r="D10" s="32" t="s">
        <v>18</v>
      </c>
      <c r="E10" s="25" t="s">
        <v>14</v>
      </c>
      <c r="F10" s="33">
        <v>11.45</v>
      </c>
      <c r="G10" s="25">
        <v>1</v>
      </c>
      <c r="H10" s="34">
        <v>11.45</v>
      </c>
    </row>
    <row r="11" spans="3:8" ht="27">
      <c r="C11" s="23" t="s">
        <v>19</v>
      </c>
      <c r="D11" s="23" t="s">
        <v>20</v>
      </c>
      <c r="E11" s="35" t="s">
        <v>21</v>
      </c>
      <c r="F11" s="36">
        <v>7.3</v>
      </c>
      <c r="G11" s="37">
        <v>30</v>
      </c>
      <c r="H11" s="38">
        <f>G11*F11</f>
        <v>219</v>
      </c>
    </row>
    <row r="12" spans="3:8" ht="27">
      <c r="C12" s="23" t="s">
        <v>22</v>
      </c>
      <c r="D12" s="24" t="s">
        <v>23</v>
      </c>
      <c r="E12" s="25" t="s">
        <v>14</v>
      </c>
      <c r="F12" s="26">
        <v>33.88</v>
      </c>
      <c r="G12" s="25">
        <v>1</v>
      </c>
      <c r="H12" s="31">
        <v>33.88</v>
      </c>
    </row>
    <row r="13" spans="3:8" ht="15.75">
      <c r="C13" s="23"/>
      <c r="D13" s="24" t="s">
        <v>24</v>
      </c>
      <c r="E13" s="25" t="s">
        <v>25</v>
      </c>
      <c r="F13" s="26">
        <v>1.87</v>
      </c>
      <c r="G13" s="25">
        <v>0.5</v>
      </c>
      <c r="H13" s="31">
        <f>G13*F13</f>
        <v>0.935</v>
      </c>
    </row>
    <row r="14" spans="3:8" ht="15.75">
      <c r="C14" s="23"/>
      <c r="D14" s="24"/>
      <c r="E14" s="25"/>
      <c r="F14" s="26"/>
      <c r="G14" s="25"/>
      <c r="H14" s="31"/>
    </row>
    <row r="15" spans="3:8" ht="16.5">
      <c r="C15" s="39" t="s">
        <v>26</v>
      </c>
      <c r="D15" s="40"/>
      <c r="E15" s="25"/>
      <c r="F15" s="26"/>
      <c r="G15" s="41">
        <f>SUM(G8:G14)</f>
        <v>34</v>
      </c>
      <c r="H15" s="42">
        <f>SUM(H8:H14)</f>
        <v>286.345</v>
      </c>
    </row>
    <row r="16" spans="3:8" ht="15.75">
      <c r="C16" s="43"/>
      <c r="D16" s="43"/>
      <c r="E16" s="43"/>
      <c r="F16" s="43"/>
      <c r="G16" s="43"/>
      <c r="H16" s="44"/>
    </row>
    <row r="17" spans="3:8" ht="15.75">
      <c r="C17" s="20" t="s">
        <v>27</v>
      </c>
      <c r="D17" s="43"/>
      <c r="E17" s="43"/>
      <c r="F17" s="43"/>
      <c r="G17" s="43"/>
      <c r="H17" s="44"/>
    </row>
    <row r="18" spans="3:8" ht="15.75">
      <c r="C18" s="45" t="s">
        <v>28</v>
      </c>
      <c r="D18" s="45" t="s">
        <v>29</v>
      </c>
      <c r="E18" s="46" t="s">
        <v>14</v>
      </c>
      <c r="F18" s="46">
        <v>2400</v>
      </c>
      <c r="G18" s="46">
        <v>1</v>
      </c>
      <c r="H18" s="47">
        <v>2400</v>
      </c>
    </row>
    <row r="19" spans="3:8" ht="15.75">
      <c r="C19" s="45"/>
      <c r="D19" s="45"/>
      <c r="E19" s="46"/>
      <c r="F19" s="46"/>
      <c r="G19" s="46"/>
      <c r="H19" s="47"/>
    </row>
    <row r="20" spans="3:8" ht="15.75">
      <c r="C20" s="45" t="s">
        <v>30</v>
      </c>
      <c r="D20" s="45" t="s">
        <v>31</v>
      </c>
      <c r="E20" s="46" t="s">
        <v>14</v>
      </c>
      <c r="F20" s="46">
        <v>813.7</v>
      </c>
      <c r="G20" s="46">
        <v>7</v>
      </c>
      <c r="H20" s="47">
        <v>5695.9</v>
      </c>
    </row>
    <row r="21" spans="3:8" ht="15.75">
      <c r="C21" s="45"/>
      <c r="D21" s="45"/>
      <c r="E21" s="46"/>
      <c r="F21" s="46"/>
      <c r="G21" s="46"/>
      <c r="H21" s="47"/>
    </row>
    <row r="22" spans="3:8" ht="15.75">
      <c r="C22" s="48" t="s">
        <v>32</v>
      </c>
      <c r="D22" s="48"/>
      <c r="E22" s="49"/>
      <c r="F22" s="49"/>
      <c r="G22" s="50">
        <v>8</v>
      </c>
      <c r="H22" s="51">
        <v>8095.9</v>
      </c>
    </row>
    <row r="23" spans="3:8" ht="15.75">
      <c r="C23" s="48"/>
      <c r="D23" s="48"/>
      <c r="E23" s="49"/>
      <c r="F23" s="49"/>
      <c r="G23" s="50"/>
      <c r="H23" s="51"/>
    </row>
    <row r="24" spans="3:8" ht="15.75">
      <c r="C24" s="20" t="s">
        <v>33</v>
      </c>
      <c r="D24" s="48"/>
      <c r="E24" s="49"/>
      <c r="F24" s="49"/>
      <c r="G24" s="50"/>
      <c r="H24" s="51"/>
    </row>
    <row r="25" spans="3:8" ht="27">
      <c r="C25" s="28" t="s">
        <v>34</v>
      </c>
      <c r="D25" s="52" t="s">
        <v>35</v>
      </c>
      <c r="E25" s="53" t="s">
        <v>14</v>
      </c>
      <c r="F25" s="54">
        <v>39.27</v>
      </c>
      <c r="G25" s="55">
        <v>2</v>
      </c>
      <c r="H25" s="55">
        <v>78.54</v>
      </c>
    </row>
    <row r="26" spans="3:8" ht="15.75">
      <c r="C26" s="28" t="s">
        <v>36</v>
      </c>
      <c r="D26" s="52" t="s">
        <v>37</v>
      </c>
      <c r="E26" s="53" t="s">
        <v>14</v>
      </c>
      <c r="F26" s="54">
        <v>65.54</v>
      </c>
      <c r="G26" s="55">
        <v>3</v>
      </c>
      <c r="H26" s="55">
        <v>196.62</v>
      </c>
    </row>
    <row r="27" spans="3:8" ht="27">
      <c r="C27" s="23" t="s">
        <v>38</v>
      </c>
      <c r="D27" s="52" t="s">
        <v>23</v>
      </c>
      <c r="E27" s="56" t="s">
        <v>14</v>
      </c>
      <c r="F27" s="55">
        <v>32</v>
      </c>
      <c r="G27" s="56">
        <v>2</v>
      </c>
      <c r="H27" s="57">
        <v>64</v>
      </c>
    </row>
    <row r="28" spans="3:8" ht="15.75">
      <c r="C28" s="23"/>
      <c r="D28" s="52" t="s">
        <v>24</v>
      </c>
      <c r="E28" s="56" t="s">
        <v>25</v>
      </c>
      <c r="F28" s="55">
        <v>1.83</v>
      </c>
      <c r="G28" s="56">
        <v>1</v>
      </c>
      <c r="H28" s="57">
        <f>G28*F28</f>
        <v>1.83</v>
      </c>
    </row>
    <row r="29" spans="3:8" ht="27">
      <c r="C29" s="28" t="s">
        <v>39</v>
      </c>
      <c r="D29" s="52" t="s">
        <v>40</v>
      </c>
      <c r="E29" s="53" t="s">
        <v>14</v>
      </c>
      <c r="F29" s="54">
        <v>91.32</v>
      </c>
      <c r="G29" s="55">
        <v>1</v>
      </c>
      <c r="H29" s="55">
        <v>91.32</v>
      </c>
    </row>
    <row r="30" spans="3:8" ht="15.75">
      <c r="C30" s="28"/>
      <c r="D30" s="52" t="s">
        <v>41</v>
      </c>
      <c r="E30" s="53" t="s">
        <v>14</v>
      </c>
      <c r="F30" s="54">
        <v>53.21</v>
      </c>
      <c r="G30" s="55">
        <v>1</v>
      </c>
      <c r="H30" s="55">
        <v>53.21</v>
      </c>
    </row>
    <row r="31" spans="3:8" ht="15.75">
      <c r="C31" s="28"/>
      <c r="D31" s="52" t="s">
        <v>42</v>
      </c>
      <c r="E31" s="53" t="s">
        <v>14</v>
      </c>
      <c r="F31" s="54">
        <v>289.17</v>
      </c>
      <c r="G31" s="55">
        <v>1</v>
      </c>
      <c r="H31" s="55">
        <v>289.17</v>
      </c>
    </row>
    <row r="32" spans="3:8" ht="15.75">
      <c r="C32" s="28"/>
      <c r="D32" s="52" t="s">
        <v>43</v>
      </c>
      <c r="E32" s="53" t="s">
        <v>14</v>
      </c>
      <c r="F32" s="54">
        <v>27.4</v>
      </c>
      <c r="G32" s="55">
        <v>2</v>
      </c>
      <c r="H32" s="55">
        <v>54.8</v>
      </c>
    </row>
    <row r="33" spans="3:8" ht="15.75">
      <c r="C33" s="28"/>
      <c r="D33" s="52"/>
      <c r="E33" s="53"/>
      <c r="F33" s="54"/>
      <c r="G33" s="55"/>
      <c r="H33" s="55"/>
    </row>
    <row r="34" spans="3:8" ht="15.75">
      <c r="C34" s="39" t="s">
        <v>32</v>
      </c>
      <c r="D34" s="58"/>
      <c r="E34" s="53"/>
      <c r="F34" s="54"/>
      <c r="G34" s="55">
        <f>SUM(G25:G32)</f>
        <v>13</v>
      </c>
      <c r="H34" s="59">
        <f>SUM(H25:H32)</f>
        <v>829.49</v>
      </c>
    </row>
    <row r="35" spans="3:8" ht="15.75">
      <c r="C35" s="39"/>
      <c r="D35" s="58"/>
      <c r="E35" s="53"/>
      <c r="F35" s="54"/>
      <c r="G35" s="55"/>
      <c r="H35" s="59"/>
    </row>
    <row r="36" spans="3:8" ht="15.75">
      <c r="C36" s="20" t="s">
        <v>44</v>
      </c>
      <c r="D36" s="58"/>
      <c r="E36" s="53"/>
      <c r="F36" s="54"/>
      <c r="G36" s="55"/>
      <c r="H36" s="59"/>
    </row>
    <row r="37" spans="3:8" ht="15.75">
      <c r="C37" s="52" t="s">
        <v>45</v>
      </c>
      <c r="D37" s="52" t="s">
        <v>46</v>
      </c>
      <c r="E37" s="28" t="s">
        <v>14</v>
      </c>
      <c r="F37" s="60">
        <v>439.5</v>
      </c>
      <c r="G37" s="61">
        <v>1</v>
      </c>
      <c r="H37" s="61">
        <v>439.5</v>
      </c>
    </row>
    <row r="38" spans="3:8" ht="15.75">
      <c r="C38" s="62"/>
      <c r="D38" s="62"/>
      <c r="E38" s="28"/>
      <c r="F38" s="60"/>
      <c r="G38" s="61"/>
      <c r="H38" s="61"/>
    </row>
    <row r="39" spans="3:8" ht="27">
      <c r="C39" s="63" t="s">
        <v>47</v>
      </c>
      <c r="D39" s="52" t="s">
        <v>48</v>
      </c>
      <c r="E39" s="28" t="s">
        <v>21</v>
      </c>
      <c r="F39" s="60">
        <v>98.11</v>
      </c>
      <c r="G39" s="61">
        <v>9.5</v>
      </c>
      <c r="H39" s="61">
        <v>932.05</v>
      </c>
    </row>
    <row r="40" spans="3:8" ht="15.75">
      <c r="C40" s="62"/>
      <c r="D40" s="62"/>
      <c r="E40" s="28"/>
      <c r="F40" s="60"/>
      <c r="G40" s="61"/>
      <c r="H40" s="61"/>
    </row>
    <row r="41" spans="3:8" ht="15.75">
      <c r="C41" s="62" t="s">
        <v>49</v>
      </c>
      <c r="D41" s="52" t="s">
        <v>50</v>
      </c>
      <c r="E41" s="28" t="s">
        <v>14</v>
      </c>
      <c r="F41" s="60">
        <v>130</v>
      </c>
      <c r="G41" s="61">
        <v>1</v>
      </c>
      <c r="H41" s="61">
        <v>130</v>
      </c>
    </row>
    <row r="42" spans="3:8" ht="15.75">
      <c r="C42" s="62"/>
      <c r="D42" s="62"/>
      <c r="E42" s="28"/>
      <c r="F42" s="60"/>
      <c r="G42" s="61"/>
      <c r="H42" s="61"/>
    </row>
    <row r="43" spans="3:8" ht="27">
      <c r="C43" s="62" t="s">
        <v>51</v>
      </c>
      <c r="D43" s="52" t="s">
        <v>35</v>
      </c>
      <c r="E43" s="28" t="s">
        <v>14</v>
      </c>
      <c r="F43" s="60">
        <v>39.27</v>
      </c>
      <c r="G43" s="61">
        <v>2</v>
      </c>
      <c r="H43" s="61">
        <v>78.54</v>
      </c>
    </row>
    <row r="44" spans="3:8" ht="15.75">
      <c r="C44" s="62"/>
      <c r="D44" s="52" t="s">
        <v>52</v>
      </c>
      <c r="E44" s="28" t="s">
        <v>25</v>
      </c>
      <c r="F44" s="60">
        <v>7.58</v>
      </c>
      <c r="G44" s="61">
        <v>1</v>
      </c>
      <c r="H44" s="61">
        <v>7.58</v>
      </c>
    </row>
    <row r="45" spans="3:8" ht="15.75">
      <c r="C45" s="62" t="s">
        <v>53</v>
      </c>
      <c r="D45" s="52" t="s">
        <v>54</v>
      </c>
      <c r="E45" s="28" t="s">
        <v>14</v>
      </c>
      <c r="F45" s="60">
        <v>12.18</v>
      </c>
      <c r="G45" s="61">
        <v>2</v>
      </c>
      <c r="H45" s="61">
        <v>24.36</v>
      </c>
    </row>
    <row r="46" spans="3:8" ht="15.75">
      <c r="C46" s="62"/>
      <c r="D46" s="62"/>
      <c r="E46" s="28"/>
      <c r="F46" s="60"/>
      <c r="G46" s="61"/>
      <c r="H46" s="61"/>
    </row>
    <row r="47" spans="3:8" ht="27">
      <c r="C47" s="63" t="s">
        <v>55</v>
      </c>
      <c r="D47" s="52" t="s">
        <v>23</v>
      </c>
      <c r="E47" s="64" t="s">
        <v>14</v>
      </c>
      <c r="F47" s="55">
        <v>32</v>
      </c>
      <c r="G47" s="65">
        <v>4</v>
      </c>
      <c r="H47" s="57">
        <v>128</v>
      </c>
    </row>
    <row r="48" spans="3:8" ht="15.75">
      <c r="C48" s="66"/>
      <c r="D48" s="52" t="s">
        <v>24</v>
      </c>
      <c r="E48" s="64" t="s">
        <v>25</v>
      </c>
      <c r="F48" s="55">
        <v>1.83</v>
      </c>
      <c r="G48" s="65">
        <v>2</v>
      </c>
      <c r="H48" s="57">
        <v>3.66</v>
      </c>
    </row>
    <row r="49" spans="3:8" ht="27">
      <c r="C49" s="62" t="s">
        <v>56</v>
      </c>
      <c r="D49" s="52" t="s">
        <v>57</v>
      </c>
      <c r="E49" s="28" t="s">
        <v>21</v>
      </c>
      <c r="F49" s="54">
        <v>10.67</v>
      </c>
      <c r="G49" s="55">
        <v>50</v>
      </c>
      <c r="H49" s="55">
        <v>533.5</v>
      </c>
    </row>
    <row r="50" spans="3:8" ht="15.75">
      <c r="C50" s="28"/>
      <c r="D50" s="52" t="s">
        <v>58</v>
      </c>
      <c r="E50" s="28" t="s">
        <v>21</v>
      </c>
      <c r="F50" s="54">
        <v>98.67</v>
      </c>
      <c r="G50" s="55">
        <v>0.5</v>
      </c>
      <c r="H50" s="55">
        <v>49.33</v>
      </c>
    </row>
    <row r="51" spans="3:8" ht="15.75">
      <c r="C51" s="28"/>
      <c r="D51" s="52"/>
      <c r="E51" s="28"/>
      <c r="F51" s="54"/>
      <c r="G51" s="55"/>
      <c r="H51" s="55"/>
    </row>
    <row r="52" spans="3:8" ht="15.75">
      <c r="C52" s="39" t="s">
        <v>32</v>
      </c>
      <c r="D52" s="40"/>
      <c r="E52" s="25"/>
      <c r="F52" s="55"/>
      <c r="G52" s="67">
        <f>SUM(G37:G50)</f>
        <v>73</v>
      </c>
      <c r="H52" s="68">
        <f>SUM(H37:H50)</f>
        <v>2326.52</v>
      </c>
    </row>
    <row r="53" spans="3:8" ht="15.75">
      <c r="C53" s="39"/>
      <c r="D53" s="40"/>
      <c r="E53" s="25"/>
      <c r="F53" s="55"/>
      <c r="G53" s="67"/>
      <c r="H53" s="68"/>
    </row>
    <row r="54" spans="3:8" ht="15.75">
      <c r="C54" s="20" t="s">
        <v>59</v>
      </c>
      <c r="D54" s="40"/>
      <c r="E54" s="25"/>
      <c r="F54" s="55"/>
      <c r="G54" s="67"/>
      <c r="H54" s="68"/>
    </row>
    <row r="55" spans="3:8" ht="27">
      <c r="C55" s="69" t="s">
        <v>60</v>
      </c>
      <c r="D55" s="70" t="s">
        <v>61</v>
      </c>
      <c r="E55" s="71" t="s">
        <v>25</v>
      </c>
      <c r="F55" s="72">
        <v>1.8</v>
      </c>
      <c r="G55" s="71">
        <v>6</v>
      </c>
      <c r="H55" s="73">
        <f aca="true" t="shared" si="0" ref="H55:H57">G55*F55</f>
        <v>10.8</v>
      </c>
    </row>
    <row r="56" spans="3:8" ht="27">
      <c r="C56" s="69" t="s">
        <v>62</v>
      </c>
      <c r="D56" s="70" t="s">
        <v>61</v>
      </c>
      <c r="E56" s="71" t="s">
        <v>25</v>
      </c>
      <c r="F56" s="72">
        <v>1.8</v>
      </c>
      <c r="G56" s="71">
        <v>1</v>
      </c>
      <c r="H56" s="73">
        <f t="shared" si="0"/>
        <v>1.8</v>
      </c>
    </row>
    <row r="57" spans="3:8" ht="15.75">
      <c r="C57" s="69"/>
      <c r="D57" s="70" t="s">
        <v>23</v>
      </c>
      <c r="E57" s="71" t="s">
        <v>14</v>
      </c>
      <c r="F57" s="72">
        <v>32</v>
      </c>
      <c r="G57" s="71">
        <v>2</v>
      </c>
      <c r="H57" s="73">
        <f t="shared" si="0"/>
        <v>64</v>
      </c>
    </row>
    <row r="58" spans="3:8" ht="15.75">
      <c r="C58" s="29"/>
      <c r="D58" s="29"/>
      <c r="E58" s="25"/>
      <c r="F58" s="35"/>
      <c r="G58" s="35"/>
      <c r="H58" s="25"/>
    </row>
    <row r="59" spans="3:8" ht="15.75">
      <c r="C59" s="74" t="s">
        <v>63</v>
      </c>
      <c r="D59" s="75"/>
      <c r="E59" s="71"/>
      <c r="F59" s="76"/>
      <c r="G59" s="71">
        <f>SUM(G55:G58)</f>
        <v>9</v>
      </c>
      <c r="H59" s="77">
        <f>SUM(H55:H58)</f>
        <v>76.6</v>
      </c>
    </row>
    <row r="60" spans="3:8" ht="15.75">
      <c r="C60" s="74"/>
      <c r="D60" s="75"/>
      <c r="E60" s="71"/>
      <c r="F60" s="76"/>
      <c r="G60" s="71"/>
      <c r="H60" s="77"/>
    </row>
    <row r="61" spans="3:8" ht="15.75">
      <c r="C61" s="20" t="s">
        <v>64</v>
      </c>
      <c r="D61" s="75"/>
      <c r="E61" s="71"/>
      <c r="F61" s="76"/>
      <c r="G61" s="71"/>
      <c r="H61" s="77"/>
    </row>
    <row r="62" spans="3:8" ht="15.75">
      <c r="C62" s="69" t="s">
        <v>65</v>
      </c>
      <c r="D62" s="75" t="s">
        <v>66</v>
      </c>
      <c r="E62" s="71" t="s">
        <v>14</v>
      </c>
      <c r="F62" s="76">
        <v>7</v>
      </c>
      <c r="G62" s="71">
        <v>10</v>
      </c>
      <c r="H62" s="73">
        <v>70</v>
      </c>
    </row>
    <row r="63" spans="3:8" ht="27">
      <c r="C63" s="69" t="s">
        <v>67</v>
      </c>
      <c r="D63" s="75" t="s">
        <v>68</v>
      </c>
      <c r="E63" s="71" t="s">
        <v>14</v>
      </c>
      <c r="F63" s="76">
        <v>32</v>
      </c>
      <c r="G63" s="71">
        <v>4</v>
      </c>
      <c r="H63" s="73">
        <v>128</v>
      </c>
    </row>
    <row r="64" spans="3:8" ht="15.75">
      <c r="C64" s="69"/>
      <c r="D64" s="75" t="s">
        <v>69</v>
      </c>
      <c r="E64" s="71" t="s">
        <v>25</v>
      </c>
      <c r="F64" s="76">
        <v>1.8</v>
      </c>
      <c r="G64" s="71">
        <v>2</v>
      </c>
      <c r="H64" s="73">
        <v>3.6</v>
      </c>
    </row>
    <row r="65" spans="3:8" ht="27">
      <c r="C65" s="69" t="s">
        <v>70</v>
      </c>
      <c r="D65" s="75" t="s">
        <v>71</v>
      </c>
      <c r="E65" s="71" t="s">
        <v>21</v>
      </c>
      <c r="F65" s="76">
        <v>97.35</v>
      </c>
      <c r="G65" s="71">
        <v>1.09</v>
      </c>
      <c r="H65" s="73">
        <v>106.11</v>
      </c>
    </row>
    <row r="66" spans="3:8" ht="15.75">
      <c r="C66" s="74"/>
      <c r="D66" s="75"/>
      <c r="E66" s="71"/>
      <c r="F66" s="76"/>
      <c r="G66" s="71"/>
      <c r="H66" s="77"/>
    </row>
    <row r="67" spans="3:8" ht="15.75">
      <c r="C67" s="74" t="s">
        <v>63</v>
      </c>
      <c r="D67" s="75"/>
      <c r="E67" s="71"/>
      <c r="F67" s="76"/>
      <c r="G67" s="71">
        <v>17.09</v>
      </c>
      <c r="H67" s="77">
        <v>307.71</v>
      </c>
    </row>
    <row r="68" spans="3:8" ht="15.75">
      <c r="C68" s="74"/>
      <c r="D68" s="75"/>
      <c r="E68" s="71"/>
      <c r="F68" s="76"/>
      <c r="G68" s="71"/>
      <c r="H68" s="77"/>
    </row>
    <row r="69" spans="3:8" ht="15.75">
      <c r="C69" s="20" t="s">
        <v>72</v>
      </c>
      <c r="D69" s="75"/>
      <c r="E69" s="71"/>
      <c r="F69" s="76"/>
      <c r="G69" s="71"/>
      <c r="H69" s="77"/>
    </row>
    <row r="70" spans="3:8" ht="15.75">
      <c r="C70" s="74"/>
      <c r="D70" s="75"/>
      <c r="E70" s="71"/>
      <c r="F70" s="76"/>
      <c r="G70" s="71"/>
      <c r="H70" s="77"/>
    </row>
    <row r="71" spans="3:8" ht="27">
      <c r="C71" s="69" t="s">
        <v>73</v>
      </c>
      <c r="D71" s="32" t="s">
        <v>68</v>
      </c>
      <c r="E71" s="71" t="s">
        <v>14</v>
      </c>
      <c r="F71" s="72">
        <v>32</v>
      </c>
      <c r="G71" s="71">
        <v>1</v>
      </c>
      <c r="H71" s="73">
        <v>32</v>
      </c>
    </row>
    <row r="72" spans="3:8" ht="15.75">
      <c r="C72" s="69"/>
      <c r="D72" s="32" t="s">
        <v>69</v>
      </c>
      <c r="E72" s="71" t="s">
        <v>25</v>
      </c>
      <c r="F72" s="72">
        <v>1.8</v>
      </c>
      <c r="G72" s="71">
        <v>0.5</v>
      </c>
      <c r="H72" s="73">
        <v>0.9</v>
      </c>
    </row>
    <row r="73" spans="3:8" ht="15.75">
      <c r="C73" s="69"/>
      <c r="D73" s="32"/>
      <c r="E73" s="71"/>
      <c r="F73" s="72"/>
      <c r="G73" s="71"/>
      <c r="H73" s="73"/>
    </row>
    <row r="74" spans="3:8" ht="15.75">
      <c r="C74" s="69"/>
      <c r="D74" s="32"/>
      <c r="E74" s="71"/>
      <c r="F74" s="72"/>
      <c r="G74" s="71"/>
      <c r="H74" s="73"/>
    </row>
    <row r="75" spans="3:8" ht="15.75">
      <c r="C75" s="69" t="s">
        <v>32</v>
      </c>
      <c r="D75" s="32"/>
      <c r="E75" s="71"/>
      <c r="F75" s="72"/>
      <c r="G75" s="71">
        <f>SUM(G71:G74)</f>
        <v>1.5</v>
      </c>
      <c r="H75" s="73">
        <f>SUM(H71:H74)</f>
        <v>32.9</v>
      </c>
    </row>
    <row r="76" spans="3:8" ht="15.75">
      <c r="C76" s="74"/>
      <c r="D76" s="75"/>
      <c r="E76" s="71"/>
      <c r="F76" s="76"/>
      <c r="G76" s="71"/>
      <c r="H76" s="77"/>
    </row>
    <row r="77" spans="3:8" ht="15.75">
      <c r="C77" s="48" t="s">
        <v>74</v>
      </c>
      <c r="D77" s="48"/>
      <c r="E77" s="49"/>
      <c r="F77" s="49"/>
      <c r="G77" s="49"/>
      <c r="H77" s="78">
        <f>H15+H22+H34+H52+H59+H67+H75</f>
        <v>11955.464999999998</v>
      </c>
    </row>
    <row r="78" spans="3:8" ht="15.75">
      <c r="C78" s="79"/>
      <c r="D78" s="79"/>
      <c r="E78" s="80"/>
      <c r="F78" s="80"/>
      <c r="G78" s="80"/>
      <c r="H78" s="81"/>
    </row>
    <row r="79" spans="3:8" ht="15.75">
      <c r="C79" s="79"/>
      <c r="D79" s="79"/>
      <c r="E79" s="80"/>
      <c r="F79" s="80"/>
      <c r="G79" s="80"/>
      <c r="H79" s="81"/>
    </row>
    <row r="80" spans="3:8" ht="15.75">
      <c r="C80" s="20" t="s">
        <v>75</v>
      </c>
      <c r="D80" s="79"/>
      <c r="E80" s="80"/>
      <c r="F80" s="80"/>
      <c r="G80" s="80"/>
      <c r="H80" s="81"/>
    </row>
    <row r="81" spans="3:8" ht="15.75">
      <c r="C81" s="79"/>
      <c r="D81" s="79"/>
      <c r="E81" s="80"/>
      <c r="F81" s="80"/>
      <c r="G81" s="80"/>
      <c r="H81" s="81">
        <v>0</v>
      </c>
    </row>
    <row r="82" spans="3:8" ht="15.75">
      <c r="C82" s="79"/>
      <c r="D82" s="79"/>
      <c r="E82" s="80"/>
      <c r="F82" s="80"/>
      <c r="G82" s="80"/>
      <c r="H82" s="81"/>
    </row>
    <row r="83" spans="3:8" ht="15.75">
      <c r="C83" s="20" t="s">
        <v>76</v>
      </c>
      <c r="D83" s="79"/>
      <c r="E83" s="80"/>
      <c r="F83" s="80"/>
      <c r="G83" s="80"/>
      <c r="H83" s="81"/>
    </row>
    <row r="84" spans="3:8" ht="15.75">
      <c r="C84" s="79"/>
      <c r="D84" s="79"/>
      <c r="E84" s="80"/>
      <c r="F84" s="80"/>
      <c r="G84" s="80"/>
      <c r="H84" s="81"/>
    </row>
    <row r="85" spans="3:8" ht="30">
      <c r="C85" s="82" t="s">
        <v>77</v>
      </c>
      <c r="D85" s="83" t="s">
        <v>23</v>
      </c>
      <c r="E85" s="83" t="s">
        <v>14</v>
      </c>
      <c r="F85" s="84">
        <v>32</v>
      </c>
      <c r="G85" s="83">
        <v>4</v>
      </c>
      <c r="H85" s="84">
        <f aca="true" t="shared" si="1" ref="H85:H86">G85*F85</f>
        <v>128</v>
      </c>
    </row>
    <row r="86" spans="3:8" ht="16.5">
      <c r="C86" s="82"/>
      <c r="D86" s="83" t="s">
        <v>24</v>
      </c>
      <c r="E86" s="83" t="s">
        <v>25</v>
      </c>
      <c r="F86" s="84">
        <v>1.8</v>
      </c>
      <c r="G86" s="83">
        <v>2</v>
      </c>
      <c r="H86" s="84">
        <f t="shared" si="1"/>
        <v>3.6</v>
      </c>
    </row>
    <row r="87" spans="3:8" ht="30">
      <c r="C87" s="82" t="s">
        <v>78</v>
      </c>
      <c r="D87" s="83" t="s">
        <v>79</v>
      </c>
      <c r="E87" s="83" t="s">
        <v>14</v>
      </c>
      <c r="F87" s="84">
        <v>7.01</v>
      </c>
      <c r="G87" s="83">
        <v>670</v>
      </c>
      <c r="H87" s="84">
        <v>4696</v>
      </c>
    </row>
    <row r="88" spans="3:8" ht="16.5">
      <c r="C88" s="85" t="s">
        <v>80</v>
      </c>
      <c r="D88" s="86"/>
      <c r="E88" s="87"/>
      <c r="F88" s="88"/>
      <c r="G88" s="89">
        <f>SUM(G85:G87)</f>
        <v>676</v>
      </c>
      <c r="H88" s="90">
        <f>SUM(H85:H87)</f>
        <v>4827.6</v>
      </c>
    </row>
    <row r="89" spans="3:8" ht="16.5">
      <c r="C89" s="82"/>
      <c r="D89" s="83"/>
      <c r="E89" s="83"/>
      <c r="F89" s="84"/>
      <c r="G89" s="83"/>
      <c r="H89" s="84"/>
    </row>
    <row r="90" spans="3:8" ht="16.5">
      <c r="C90" s="82"/>
      <c r="D90" s="83" t="s">
        <v>81</v>
      </c>
      <c r="E90" s="83"/>
      <c r="F90" s="84"/>
      <c r="G90" s="83"/>
      <c r="H90" s="91">
        <f>H88+H81+H77</f>
        <v>16783.065</v>
      </c>
    </row>
    <row r="91" spans="3:8" ht="15.75">
      <c r="C91" s="79"/>
      <c r="D91" s="79"/>
      <c r="E91" s="80"/>
      <c r="F91" s="80"/>
      <c r="G91" s="80"/>
      <c r="H91" s="81"/>
    </row>
    <row r="92" spans="3:8" ht="15.75">
      <c r="C92" s="20" t="s">
        <v>82</v>
      </c>
      <c r="D92" s="79"/>
      <c r="E92" s="80"/>
      <c r="F92" s="80"/>
      <c r="G92" s="80"/>
      <c r="H92" s="81"/>
    </row>
    <row r="93" spans="3:8" ht="27">
      <c r="C93" s="23" t="s">
        <v>83</v>
      </c>
      <c r="D93" s="92" t="s">
        <v>84</v>
      </c>
      <c r="E93" s="25" t="s">
        <v>85</v>
      </c>
      <c r="F93" s="34">
        <v>6300</v>
      </c>
      <c r="G93" s="25">
        <v>0.1</v>
      </c>
      <c r="H93" s="93">
        <f>G93*F93</f>
        <v>630</v>
      </c>
    </row>
    <row r="94" spans="3:8" ht="15.75">
      <c r="C94" s="23"/>
      <c r="D94" s="92"/>
      <c r="E94" s="25"/>
      <c r="F94" s="34"/>
      <c r="G94" s="94"/>
      <c r="H94" s="27"/>
    </row>
    <row r="95" spans="3:8" ht="15.75">
      <c r="C95" s="28" t="s">
        <v>86</v>
      </c>
      <c r="D95" s="24" t="s">
        <v>87</v>
      </c>
      <c r="E95" s="34" t="s">
        <v>14</v>
      </c>
      <c r="F95" s="34">
        <v>32</v>
      </c>
      <c r="G95" s="95">
        <v>6</v>
      </c>
      <c r="H95" s="27">
        <f aca="true" t="shared" si="2" ref="H95:H96">G95*F95</f>
        <v>192</v>
      </c>
    </row>
    <row r="96" spans="3:8" ht="15.75">
      <c r="C96" s="28"/>
      <c r="D96" s="24" t="s">
        <v>88</v>
      </c>
      <c r="E96" s="34" t="s">
        <v>25</v>
      </c>
      <c r="F96" s="34">
        <v>1.8</v>
      </c>
      <c r="G96" s="95">
        <v>3</v>
      </c>
      <c r="H96" s="27">
        <f t="shared" si="2"/>
        <v>5.4</v>
      </c>
    </row>
    <row r="97" spans="3:8" ht="15.75">
      <c r="C97" s="28"/>
      <c r="D97" s="96"/>
      <c r="E97" s="34"/>
      <c r="F97" s="34"/>
      <c r="G97" s="34"/>
      <c r="H97" s="27"/>
    </row>
    <row r="98" spans="3:8" ht="16.5">
      <c r="C98" s="28" t="s">
        <v>26</v>
      </c>
      <c r="D98" s="97"/>
      <c r="E98" s="34"/>
      <c r="F98" s="34"/>
      <c r="G98" s="98">
        <f>SUM(G93:G97)</f>
        <v>9.1</v>
      </c>
      <c r="H98" s="42">
        <f>SUM(H93:H97)</f>
        <v>827.4</v>
      </c>
    </row>
    <row r="99" spans="3:8" ht="15.75">
      <c r="C99" s="23"/>
      <c r="D99" s="92"/>
      <c r="E99" s="25"/>
      <c r="F99" s="34"/>
      <c r="G99" s="25"/>
      <c r="H99" s="93"/>
    </row>
    <row r="100" spans="3:8" ht="16.5">
      <c r="C100" s="79"/>
      <c r="D100" s="99" t="s">
        <v>81</v>
      </c>
      <c r="E100" s="80"/>
      <c r="F100" s="80"/>
      <c r="G100" s="80"/>
      <c r="H100" s="100">
        <f>H98+H90</f>
        <v>17610.465</v>
      </c>
    </row>
    <row r="101" spans="3:8" ht="15.75">
      <c r="C101" s="79"/>
      <c r="D101" s="79"/>
      <c r="E101" s="80"/>
      <c r="F101" s="80"/>
      <c r="G101" s="80"/>
      <c r="H101" s="81"/>
    </row>
    <row r="102" spans="3:8" ht="15.75">
      <c r="C102" s="20" t="s">
        <v>89</v>
      </c>
      <c r="D102" s="79"/>
      <c r="E102" s="80"/>
      <c r="F102" s="80"/>
      <c r="G102" s="80"/>
      <c r="H102" s="81"/>
    </row>
    <row r="103" spans="3:8" ht="15.75">
      <c r="C103" s="79"/>
      <c r="D103" s="79"/>
      <c r="E103" s="80"/>
      <c r="F103" s="80"/>
      <c r="G103" s="80"/>
      <c r="H103" s="81"/>
    </row>
    <row r="104" spans="3:8" ht="28.5">
      <c r="C104" s="101" t="s">
        <v>90</v>
      </c>
      <c r="D104" s="102" t="s">
        <v>91</v>
      </c>
      <c r="E104" s="103" t="s">
        <v>14</v>
      </c>
      <c r="F104" s="104">
        <v>630</v>
      </c>
      <c r="G104" s="105">
        <v>2</v>
      </c>
      <c r="H104" s="106">
        <f aca="true" t="shared" si="3" ref="H104:H107">G104*F104</f>
        <v>1260</v>
      </c>
    </row>
    <row r="105" spans="3:8" ht="28.5">
      <c r="C105" s="101" t="s">
        <v>92</v>
      </c>
      <c r="D105" s="103" t="s">
        <v>93</v>
      </c>
      <c r="E105" s="107" t="s">
        <v>85</v>
      </c>
      <c r="F105" s="108">
        <v>400</v>
      </c>
      <c r="G105" s="107">
        <v>0.30000000000000004</v>
      </c>
      <c r="H105" s="108">
        <f t="shared" si="3"/>
        <v>120.00000000000001</v>
      </c>
    </row>
    <row r="106" spans="3:8" ht="28.5">
      <c r="C106" s="101" t="s">
        <v>94</v>
      </c>
      <c r="D106" s="101" t="s">
        <v>95</v>
      </c>
      <c r="E106" s="107" t="s">
        <v>14</v>
      </c>
      <c r="F106" s="108">
        <v>137.71</v>
      </c>
      <c r="G106" s="107">
        <v>4</v>
      </c>
      <c r="H106" s="108">
        <f t="shared" si="3"/>
        <v>550.84</v>
      </c>
    </row>
    <row r="107" spans="3:8" ht="15.75">
      <c r="C107" s="101"/>
      <c r="D107" s="103" t="s">
        <v>96</v>
      </c>
      <c r="E107" s="107" t="s">
        <v>14</v>
      </c>
      <c r="F107" s="108">
        <v>5.47</v>
      </c>
      <c r="G107" s="107">
        <v>10</v>
      </c>
      <c r="H107" s="108">
        <f t="shared" si="3"/>
        <v>54.699999999999996</v>
      </c>
    </row>
    <row r="108" spans="3:8" ht="15.75">
      <c r="C108" s="101"/>
      <c r="D108" s="103"/>
      <c r="E108" s="107"/>
      <c r="F108" s="108"/>
      <c r="G108" s="107"/>
      <c r="H108" s="108"/>
    </row>
    <row r="109" spans="3:8" ht="16.5">
      <c r="C109" s="109" t="s">
        <v>32</v>
      </c>
      <c r="D109" s="110"/>
      <c r="E109" s="111"/>
      <c r="F109" s="112"/>
      <c r="G109" s="113">
        <f>SUM(G104:G108)</f>
        <v>16.3</v>
      </c>
      <c r="H109" s="114">
        <f>SUM(H104:H108)</f>
        <v>1985.54</v>
      </c>
    </row>
    <row r="110" spans="3:8" ht="15.75">
      <c r="C110" s="79"/>
      <c r="D110" s="79"/>
      <c r="E110" s="80"/>
      <c r="F110" s="80"/>
      <c r="G110" s="80"/>
      <c r="H110" s="81"/>
    </row>
    <row r="111" spans="3:8" ht="15.75">
      <c r="C111" s="79"/>
      <c r="D111" s="79"/>
      <c r="E111" s="80"/>
      <c r="F111" s="80"/>
      <c r="G111" s="80"/>
      <c r="H111" s="81"/>
    </row>
    <row r="112" spans="3:8" ht="16.5">
      <c r="C112" s="79"/>
      <c r="D112" s="99" t="s">
        <v>81</v>
      </c>
      <c r="E112" s="80"/>
      <c r="F112" s="80"/>
      <c r="G112" s="80"/>
      <c r="H112" s="100">
        <f>H109+H100</f>
        <v>19596.005</v>
      </c>
    </row>
    <row r="113" spans="3:8" ht="15.75">
      <c r="C113" s="79"/>
      <c r="D113" s="79"/>
      <c r="E113" s="80"/>
      <c r="F113" s="80"/>
      <c r="G113" s="80"/>
      <c r="H113" s="81"/>
    </row>
    <row r="114" spans="3:8" ht="15.75">
      <c r="C114" s="79"/>
      <c r="D114" s="79"/>
      <c r="E114" s="80"/>
      <c r="F114" s="80"/>
      <c r="G114" s="80"/>
      <c r="H114" s="81"/>
    </row>
  </sheetData>
  <sheetProtection selectLockedCells="1" selectUnlockedCells="1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2019-12-16T08:52:06Z</dcterms:modified>
  <cp:category/>
  <cp:version/>
  <cp:contentType/>
  <cp:contentStatus/>
  <cp:revision>55</cp:revision>
</cp:coreProperties>
</file>